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BS-MONITORAGGIO\1 - COLLEGI TECNICI\EX INFUNGILI\VIDEOBRONCOSCOPI E FIBROBRONCOSCOPI OLYMPUS UOS BRONCOSCOPIA\"/>
    </mc:Choice>
  </mc:AlternateContent>
  <xr:revisionPtr revIDLastSave="0" documentId="13_ncr:1_{F195DCF8-06A7-41C9-9BFE-DB6826E9BD98}" xr6:coauthVersionLast="36" xr6:coauthVersionMax="36" xr10:uidLastSave="{00000000-0000-0000-0000-000000000000}"/>
  <bookViews>
    <workbookView xWindow="360" yWindow="45" windowWidth="22035" windowHeight="9285" xr2:uid="{00000000-000D-0000-FFFF-FFFF00000000}"/>
  </bookViews>
  <sheets>
    <sheet name="Foglio1" sheetId="1" r:id="rId1"/>
    <sheet name="Foglio2" sheetId="2" r:id="rId2"/>
    <sheet name="Foglio3" sheetId="3" r:id="rId3"/>
  </sheets>
  <calcPr calcId="191029" iterate="1"/>
</workbook>
</file>

<file path=xl/calcChain.xml><?xml version="1.0" encoding="utf-8"?>
<calcChain xmlns="http://schemas.openxmlformats.org/spreadsheetml/2006/main">
  <c r="H8" i="1" l="1"/>
  <c r="H9" i="1"/>
  <c r="H13" i="1"/>
  <c r="H17" i="1"/>
  <c r="H26" i="1"/>
  <c r="H28" i="1"/>
  <c r="H33" i="1"/>
  <c r="H34" i="1"/>
  <c r="H39" i="1"/>
  <c r="H40" i="1"/>
  <c r="H41" i="1" s="1"/>
  <c r="H44" i="1"/>
  <c r="H45" i="1"/>
  <c r="G43" i="1"/>
  <c r="H43" i="1" s="1"/>
  <c r="G42" i="1"/>
  <c r="H42" i="1" s="1"/>
  <c r="G37" i="1"/>
  <c r="H37" i="1" s="1"/>
  <c r="G36" i="1"/>
  <c r="H36" i="1" s="1"/>
  <c r="H38" i="1" s="1"/>
  <c r="G32" i="1"/>
  <c r="H32" i="1" s="1"/>
  <c r="G31" i="1"/>
  <c r="H31" i="1" s="1"/>
  <c r="G27" i="1"/>
  <c r="H27" i="1" s="1"/>
  <c r="G29" i="1"/>
  <c r="H29" i="1" s="1"/>
  <c r="G26" i="1"/>
  <c r="G24" i="1"/>
  <c r="H24" i="1" s="1"/>
  <c r="G23" i="1"/>
  <c r="H23" i="1" s="1"/>
  <c r="G22" i="1"/>
  <c r="H22" i="1" s="1"/>
  <c r="H25" i="1" s="1"/>
  <c r="G13" i="1"/>
  <c r="G14" i="1"/>
  <c r="H14" i="1" s="1"/>
  <c r="G15" i="1"/>
  <c r="H15" i="1" s="1"/>
  <c r="G16" i="1"/>
  <c r="H16" i="1" s="1"/>
  <c r="G17" i="1"/>
  <c r="G18" i="1"/>
  <c r="H18" i="1" s="1"/>
  <c r="G19" i="1"/>
  <c r="H19" i="1" s="1"/>
  <c r="G20" i="1"/>
  <c r="H20" i="1" s="1"/>
  <c r="G12" i="1"/>
  <c r="H12" i="1" s="1"/>
  <c r="G5" i="1"/>
  <c r="H5" i="1" s="1"/>
  <c r="G6" i="1"/>
  <c r="H6" i="1" s="1"/>
  <c r="G7" i="1"/>
  <c r="H7" i="1" s="1"/>
  <c r="G8" i="1"/>
  <c r="G10" i="1"/>
  <c r="H10" i="1" s="1"/>
  <c r="G4" i="1"/>
  <c r="H4" i="1" s="1"/>
  <c r="H21" i="1" l="1"/>
  <c r="H35" i="1"/>
  <c r="H46" i="1"/>
  <c r="H11" i="1"/>
  <c r="H30" i="1"/>
</calcChain>
</file>

<file path=xl/sharedStrings.xml><?xml version="1.0" encoding="utf-8"?>
<sst xmlns="http://schemas.openxmlformats.org/spreadsheetml/2006/main" count="165" uniqueCount="110">
  <si>
    <t>R0702010101</t>
  </si>
  <si>
    <t>G0308010101</t>
  </si>
  <si>
    <t>R07020301</t>
  </si>
  <si>
    <t>R0799</t>
  </si>
  <si>
    <t>AGO TBNA NA-431C-1321 F</t>
  </si>
  <si>
    <t>SIRINGA VACLOK 20ML TBNA</t>
  </si>
  <si>
    <t>A020199</t>
  </si>
  <si>
    <t xml:space="preserve"> R0702010101 </t>
  </si>
  <si>
    <t xml:space="preserve"> G0308010101 </t>
  </si>
  <si>
    <t xml:space="preserve"> R07020301 </t>
  </si>
  <si>
    <t>BOCCAGLIO PLURIUSO MA-651</t>
  </si>
  <si>
    <t>R9001</t>
  </si>
  <si>
    <t>G03050199</t>
  </si>
  <si>
    <t>R07020102</t>
  </si>
  <si>
    <t>MAJ-209 VALVOLA ASPIRAZIONE PER BRONCOSCOPIO</t>
  </si>
  <si>
    <t>MAJ-210 VALVOLA BIOPTICA PER BRONCOSCOPIO</t>
  </si>
  <si>
    <t>G0305010201</t>
  </si>
  <si>
    <t>G0305010202</t>
  </si>
  <si>
    <t>PZ</t>
  </si>
  <si>
    <t xml:space="preserve">DESCRIZIONE </t>
  </si>
  <si>
    <t>UM</t>
  </si>
  <si>
    <t>PREZZO PRESUNTO I.E. CAD.</t>
  </si>
  <si>
    <t>CND</t>
  </si>
  <si>
    <t xml:space="preserve">LOTTO </t>
  </si>
  <si>
    <t xml:space="preserve">Q.TA' </t>
  </si>
  <si>
    <t>ALLEGATO A</t>
  </si>
  <si>
    <t xml:space="preserve">PINZA BIOPTICA M/USO ALLIGATORE 2.0 mm   FB-211D                                          </t>
  </si>
  <si>
    <t xml:space="preserve">PINZA BIOPTICA M/USO ALLIGATORE AGO 2.0 mm   FB-221D                                      </t>
  </si>
  <si>
    <t xml:space="preserve">PINZA BIOPTICA ALLIGATORE M/USO 2.8 mm     FB-210K                                               </t>
  </si>
  <si>
    <t xml:space="preserve">PINZA BIOPTICA M/USO OVALE 2.8 mm   FB-230K                                                                           </t>
  </si>
  <si>
    <t xml:space="preserve">PINZA CORPO ESTRANEO DENTE TOPO 2.8 mm     FG-232L                                                 </t>
  </si>
  <si>
    <t xml:space="preserve">PINZA CORPO ESTRANEO GOMMATA 2.0 mm      FG-220P                                                       </t>
  </si>
  <si>
    <t>Il Collegio Tecnico</t>
  </si>
  <si>
    <t>TOTALE LOTTO 1</t>
  </si>
  <si>
    <t>AGO TBNA NA-421C-1321 N/F</t>
  </si>
  <si>
    <t>TOTALE LOTTO 2</t>
  </si>
  <si>
    <t>TOTALE LOTTO 3</t>
  </si>
  <si>
    <t>TOTALE LOTTO 4</t>
  </si>
  <si>
    <t>TOTALE LOTTO 5</t>
  </si>
  <si>
    <t xml:space="preserve">CATETERE A PALLONCINO 11mm   B5-2C  5FR                                                              </t>
  </si>
  <si>
    <t xml:space="preserve">CATETERE A PALLONCINO 13 mm   B7-2C 7FR                                                                        </t>
  </si>
  <si>
    <t>BRUSH CITOL. 2 MM    BC-202D-210</t>
  </si>
  <si>
    <t>BRUSH CITO M/USO 3 MM  BC-202D-3010</t>
  </si>
  <si>
    <t>PINZA PEDIATRICA CORPO ESTRANEO TRIPODE                                                1.2 mm FG-54D</t>
  </si>
  <si>
    <t xml:space="preserve">PINZA CORPO ESTRANEO DORMIA 1.6MM    FG-33W                                                   </t>
  </si>
  <si>
    <t xml:space="preserve">PINZA CORPO ESTRANEO A "V" 2.0 MM    FG-804L  </t>
  </si>
  <si>
    <t>Dr.ssa Sonia Rizzacasa____________________________________________________________</t>
  </si>
  <si>
    <t>Dr.ssa Claudia Franciosa__________________________________________________________</t>
  </si>
  <si>
    <t>Pescara,  _________ / _________ / ____________</t>
  </si>
  <si>
    <t>Dr.ssa Valentina Larocca ________________________________________________________</t>
  </si>
  <si>
    <t xml:space="preserve">PINZA PEDIATRICA  1.2 mm     FB-456D                                        </t>
  </si>
  <si>
    <t xml:space="preserve">PINZA BIOPTICA VALVE OVALI M/USO ENDOJAW   2.0 mm  FB-231D </t>
  </si>
  <si>
    <t>PINZA CORPO ESTRANEO DORMIA 2.4MM AD 8 FILI   FG-V421 PR</t>
  </si>
  <si>
    <t>PINZA PEDIATRICA CORPO ESTRANEO CESTELLO  4 FILI SPIRALE 1.2 mm - FG-51D</t>
  </si>
  <si>
    <t>PINZA PEDIATRICA CORPO ESTRANEO CESTELLO   3 FILI SPIRALE 1.2 mm - FG-52D</t>
  </si>
  <si>
    <t>BOCCAGLIO AUTOCLAVABILE PLURIUSO PER ADULTI MB-142</t>
  </si>
  <si>
    <t>G0380</t>
  </si>
  <si>
    <t>PINZA BIOPTICA A VALVE OVALI M/USO 1.7 mm FB-433D</t>
  </si>
  <si>
    <t xml:space="preserve">PINZA CORPO ESTRANEO DENTE TOPO 2.0 mm  FG-214P                                                             </t>
  </si>
  <si>
    <t>A010207</t>
  </si>
  <si>
    <t>TOTALE LOTTO 6</t>
  </si>
  <si>
    <t xml:space="preserve">COD.  PROD.  </t>
  </si>
  <si>
    <t xml:space="preserve"> OLYMPUS N5431830 </t>
  </si>
  <si>
    <t xml:space="preserve"> OLYMPUS N5431930 </t>
  </si>
  <si>
    <t xml:space="preserve">OLYMPUS N5432030 </t>
  </si>
  <si>
    <t>OLYMPUS N6008330</t>
  </si>
  <si>
    <t>OLYMPUS N5767330</t>
  </si>
  <si>
    <t>OLYMPUS N5355130</t>
  </si>
  <si>
    <t>OLYMPUS N6008530</t>
  </si>
  <si>
    <t>OLYMPUS N6008730</t>
  </si>
  <si>
    <t>OLYMPUS N6009930</t>
  </si>
  <si>
    <t>OLYMPUS N6008430</t>
  </si>
  <si>
    <t>OLYMPUS 026777</t>
  </si>
  <si>
    <t>OLYMPUS N3040030</t>
  </si>
  <si>
    <t>OLYMPUS N5402630</t>
  </si>
  <si>
    <t>OLYMPUS N5402730</t>
  </si>
  <si>
    <t>OLYMPUS N5402830</t>
  </si>
  <si>
    <t>OLYMPUS N6012030</t>
  </si>
  <si>
    <t>OLYMPUS N6012130</t>
  </si>
  <si>
    <t>OLYMPUS E0427837</t>
  </si>
  <si>
    <t>OLYMPUS N3530530</t>
  </si>
  <si>
    <t>OLYMPUS 026921</t>
  </si>
  <si>
    <t>OLYMPUS 026049</t>
  </si>
  <si>
    <t>OLYMPUS 026050</t>
  </si>
  <si>
    <t>OLYMPUS 028987</t>
  </si>
  <si>
    <t>OLYMPUS 028988</t>
  </si>
  <si>
    <t>OLYMPUS 028725</t>
  </si>
  <si>
    <t>OLYMPUS 028616</t>
  </si>
  <si>
    <t>AGO ACQUIRE FNB M/USO 22G PER EBUS</t>
  </si>
  <si>
    <t>AGO EXPECT FNA M/USO 22G PER EBUS</t>
  </si>
  <si>
    <t xml:space="preserve">OLYMPUS N536930  </t>
  </si>
  <si>
    <t>PALLONCINO M/USO PER EBUS  MAJ-1351</t>
  </si>
  <si>
    <t>G030899</t>
  </si>
  <si>
    <t>OLYMPUS N5364100</t>
  </si>
  <si>
    <t xml:space="preserve">APPLICATORE PER PALLONCINO EBUS MAJ-1352 </t>
  </si>
  <si>
    <t>TOTALE LOTTO 7</t>
  </si>
  <si>
    <t>BOSTON SCIENTIFIC M00558221</t>
  </si>
  <si>
    <t xml:space="preserve"> BOSTON SCIENTIFIC M00552351</t>
  </si>
  <si>
    <t>FUJI 16133897</t>
  </si>
  <si>
    <t>VALVOLA DI ASPIRAZIONE M/USO PER BRONCOSCOPIO EBUS MODELLO SB-602</t>
  </si>
  <si>
    <t>FUJI 166655821</t>
  </si>
  <si>
    <t>VALVOLA BIOPTICA M/USO PER EBUS MODELLO FOV-BU1</t>
  </si>
  <si>
    <t>VALVOLA DI ASPIRAZIONE M/USO PER EB-710P/XT</t>
  </si>
  <si>
    <t>FUJI 16747844</t>
  </si>
  <si>
    <t>FUJI 16747868</t>
  </si>
  <si>
    <t>VALVOLA BIOPTICA M/USO PER EB-710P/XT</t>
  </si>
  <si>
    <t>TOTALE LOTTO 8</t>
  </si>
  <si>
    <t>MATERIALE DI CONSUMO E ACCESSORI "OLYMPUS - BOSTON SCIENTIFIC - FUJIFILM" PER U.O.S. BRONCOSCOPIA DEL P.O. PESCARA COMPATIBILI CON STRUMENTI VIDEOBRONCOSCOPICI OLYMPUS E FUJIFILM E DISPOSITIVI BOSTON IN DOTAZIONE.</t>
  </si>
  <si>
    <t>BASE D'ASTA</t>
  </si>
  <si>
    <t>TOTALE COMPLESSIVO ACCORDO QUADRO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</si>
</sst>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#,##0_ ;\-#,##0\ "/>
    <numFmt numFmtId="165" formatCode="_-* #,##0_-;\-* #,##0_-;_-* &quot;-&quot;??_-;_-@_-"/>
    <numFmt numFmtId="166" formatCode="[$€-2]\ #,##0.00;[Red]\-[$€-2]\ #,##0.00"/>
    <numFmt numFmtId="167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49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165" fontId="2" fillId="3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49" fontId="5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0" fontId="2" fillId="3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1" fillId="0" borderId="0" xfId="0" applyNumberFormat="1" applyFont="1" applyAlignment="1">
      <alignment horizontal="center"/>
    </xf>
    <xf numFmtId="0" fontId="2" fillId="0" borderId="0" xfId="0" applyNumberFormat="1" applyFont="1"/>
    <xf numFmtId="0" fontId="10" fillId="0" borderId="0" xfId="0" applyNumberFormat="1" applyFont="1"/>
    <xf numFmtId="49" fontId="6" fillId="4" borderId="1" xfId="0" applyNumberFormat="1" applyFont="1" applyFill="1" applyBorder="1" applyAlignment="1">
      <alignment vertical="center"/>
    </xf>
    <xf numFmtId="49" fontId="6" fillId="4" borderId="6" xfId="0" applyNumberFormat="1" applyFont="1" applyFill="1" applyBorder="1" applyAlignment="1">
      <alignment horizontal="center" vertical="center"/>
    </xf>
    <xf numFmtId="49" fontId="6" fillId="4" borderId="7" xfId="0" applyNumberFormat="1" applyFont="1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/>
    </xf>
    <xf numFmtId="167" fontId="0" fillId="0" borderId="0" xfId="0" applyNumberFormat="1"/>
    <xf numFmtId="0" fontId="9" fillId="2" borderId="1" xfId="0" applyFont="1" applyFill="1" applyBorder="1" applyAlignment="1">
      <alignment horizontal="left" vertical="center" wrapText="1"/>
    </xf>
    <xf numFmtId="166" fontId="2" fillId="0" borderId="1" xfId="0" applyNumberFormat="1" applyFont="1" applyBorder="1" applyAlignment="1">
      <alignment horizontal="left" vertical="center"/>
    </xf>
    <xf numFmtId="166" fontId="9" fillId="5" borderId="1" xfId="0" applyNumberFormat="1" applyFont="1" applyFill="1" applyBorder="1" applyAlignment="1">
      <alignment horizontal="left" vertical="center"/>
    </xf>
    <xf numFmtId="166" fontId="2" fillId="3" borderId="1" xfId="0" applyNumberFormat="1" applyFont="1" applyFill="1" applyBorder="1" applyAlignment="1">
      <alignment horizontal="left" vertical="center"/>
    </xf>
    <xf numFmtId="167" fontId="10" fillId="0" borderId="1" xfId="0" applyNumberFormat="1" applyFont="1" applyBorder="1" applyAlignment="1">
      <alignment horizontal="left" vertical="center"/>
    </xf>
    <xf numFmtId="167" fontId="9" fillId="5" borderId="1" xfId="0" applyNumberFormat="1" applyFont="1" applyFill="1" applyBorder="1" applyAlignment="1">
      <alignment horizontal="left" vertical="center"/>
    </xf>
    <xf numFmtId="167" fontId="2" fillId="0" borderId="1" xfId="0" applyNumberFormat="1" applyFont="1" applyFill="1" applyBorder="1" applyAlignment="1">
      <alignment horizontal="left" vertical="center"/>
    </xf>
    <xf numFmtId="167" fontId="6" fillId="4" borderId="1" xfId="0" applyNumberFormat="1" applyFont="1" applyFill="1" applyBorder="1" applyAlignment="1">
      <alignment horizontal="left" vertical="center"/>
    </xf>
    <xf numFmtId="0" fontId="11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0" fillId="0" borderId="0" xfId="0" applyNumberFormat="1" applyFont="1" applyAlignment="1">
      <alignment horizontal="left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tabSelected="1" zoomScaleNormal="100" workbookViewId="0">
      <selection activeCell="J3" sqref="J3"/>
    </sheetView>
  </sheetViews>
  <sheetFormatPr defaultRowHeight="15" x14ac:dyDescent="0.25"/>
  <cols>
    <col min="1" max="1" width="7.28515625" customWidth="1"/>
    <col min="2" max="2" width="21" style="2" customWidth="1"/>
    <col min="3" max="3" width="57.5703125" customWidth="1"/>
    <col min="4" max="4" width="17.42578125" customWidth="1"/>
    <col min="5" max="5" width="6" style="1" customWidth="1"/>
    <col min="6" max="6" width="11.42578125" customWidth="1"/>
    <col min="7" max="7" width="12.140625" style="57" customWidth="1"/>
    <col min="8" max="8" width="15.42578125" style="73" customWidth="1"/>
    <col min="9" max="9" width="11.7109375" hidden="1" customWidth="1"/>
    <col min="13" max="13" width="11.5703125" bestFit="1" customWidth="1"/>
  </cols>
  <sheetData>
    <row r="1" spans="1:9" ht="24" customHeight="1" thickBot="1" x14ac:dyDescent="0.3">
      <c r="A1" s="37" t="s">
        <v>25</v>
      </c>
      <c r="B1" s="37"/>
      <c r="C1" s="37"/>
      <c r="D1" s="37"/>
      <c r="E1" s="37"/>
      <c r="F1" s="37"/>
      <c r="G1" s="37"/>
      <c r="H1" s="37"/>
      <c r="I1" s="37"/>
    </row>
    <row r="2" spans="1:9" ht="72" customHeight="1" thickBot="1" x14ac:dyDescent="0.3">
      <c r="A2" s="39" t="s">
        <v>107</v>
      </c>
      <c r="B2" s="39"/>
      <c r="C2" s="39"/>
      <c r="D2" s="39"/>
      <c r="E2" s="39"/>
      <c r="F2" s="39"/>
      <c r="G2" s="39"/>
      <c r="H2" s="39"/>
      <c r="I2" s="39"/>
    </row>
    <row r="3" spans="1:9" ht="52.5" customHeight="1" thickBot="1" x14ac:dyDescent="0.3">
      <c r="A3" s="3" t="s">
        <v>23</v>
      </c>
      <c r="B3" s="3" t="s">
        <v>61</v>
      </c>
      <c r="C3" s="4" t="s">
        <v>19</v>
      </c>
      <c r="D3" s="5" t="s">
        <v>22</v>
      </c>
      <c r="E3" s="4" t="s">
        <v>20</v>
      </c>
      <c r="F3" s="5" t="s">
        <v>21</v>
      </c>
      <c r="G3" s="49" t="s">
        <v>24</v>
      </c>
      <c r="H3" s="63" t="s">
        <v>108</v>
      </c>
      <c r="I3" s="5" t="s">
        <v>24</v>
      </c>
    </row>
    <row r="4" spans="1:9" ht="46.5" customHeight="1" thickBot="1" x14ac:dyDescent="0.3">
      <c r="A4" s="40">
        <v>1</v>
      </c>
      <c r="B4" s="25" t="s">
        <v>62</v>
      </c>
      <c r="C4" s="7" t="s">
        <v>26</v>
      </c>
      <c r="D4" s="30" t="s">
        <v>7</v>
      </c>
      <c r="E4" s="30" t="s">
        <v>18</v>
      </c>
      <c r="F4" s="8">
        <v>25</v>
      </c>
      <c r="G4" s="50">
        <f>I4/3</f>
        <v>300</v>
      </c>
      <c r="H4" s="64">
        <f>F4*G4</f>
        <v>7500</v>
      </c>
      <c r="I4" s="30">
        <v>900</v>
      </c>
    </row>
    <row r="5" spans="1:9" ht="36" customHeight="1" thickBot="1" x14ac:dyDescent="0.3">
      <c r="A5" s="40"/>
      <c r="B5" s="6" t="s">
        <v>63</v>
      </c>
      <c r="C5" s="7" t="s">
        <v>27</v>
      </c>
      <c r="D5" s="30" t="s">
        <v>7</v>
      </c>
      <c r="E5" s="30" t="s">
        <v>18</v>
      </c>
      <c r="F5" s="8">
        <v>25</v>
      </c>
      <c r="G5" s="50">
        <f>I5/3</f>
        <v>60</v>
      </c>
      <c r="H5" s="64">
        <f t="shared" ref="H5:H10" si="0">F5*G5</f>
        <v>1500</v>
      </c>
      <c r="I5" s="30">
        <v>180</v>
      </c>
    </row>
    <row r="6" spans="1:9" ht="54.75" customHeight="1" thickBot="1" x14ac:dyDescent="0.3">
      <c r="A6" s="40"/>
      <c r="B6" s="6" t="s">
        <v>64</v>
      </c>
      <c r="C6" s="7" t="s">
        <v>51</v>
      </c>
      <c r="D6" s="30" t="s">
        <v>7</v>
      </c>
      <c r="E6" s="30" t="s">
        <v>18</v>
      </c>
      <c r="F6" s="8">
        <v>25</v>
      </c>
      <c r="G6" s="50">
        <f>I6/3</f>
        <v>200</v>
      </c>
      <c r="H6" s="64">
        <f t="shared" si="0"/>
        <v>5000</v>
      </c>
      <c r="I6" s="30">
        <v>600</v>
      </c>
    </row>
    <row r="7" spans="1:9" ht="30" customHeight="1" thickBot="1" x14ac:dyDescent="0.3">
      <c r="A7" s="40"/>
      <c r="B7" s="6" t="s">
        <v>64</v>
      </c>
      <c r="C7" s="7" t="s">
        <v>28</v>
      </c>
      <c r="D7" s="30" t="s">
        <v>8</v>
      </c>
      <c r="E7" s="30" t="s">
        <v>18</v>
      </c>
      <c r="F7" s="8">
        <v>25</v>
      </c>
      <c r="G7" s="50">
        <f>I7/3</f>
        <v>40</v>
      </c>
      <c r="H7" s="64">
        <f t="shared" si="0"/>
        <v>1000</v>
      </c>
      <c r="I7" s="30">
        <v>120</v>
      </c>
    </row>
    <row r="8" spans="1:9" ht="30" customHeight="1" thickBot="1" x14ac:dyDescent="0.3">
      <c r="A8" s="40"/>
      <c r="B8" s="13" t="s">
        <v>65</v>
      </c>
      <c r="C8" s="14" t="s">
        <v>50</v>
      </c>
      <c r="D8" s="15" t="s">
        <v>0</v>
      </c>
      <c r="E8" s="16" t="s">
        <v>18</v>
      </c>
      <c r="F8" s="8">
        <v>600</v>
      </c>
      <c r="G8" s="50">
        <f>I8/3</f>
        <v>10</v>
      </c>
      <c r="H8" s="64">
        <f t="shared" si="0"/>
        <v>6000</v>
      </c>
      <c r="I8" s="18">
        <v>30</v>
      </c>
    </row>
    <row r="9" spans="1:9" ht="30" customHeight="1" thickBot="1" x14ac:dyDescent="0.3">
      <c r="A9" s="40"/>
      <c r="B9" s="13" t="s">
        <v>66</v>
      </c>
      <c r="C9" s="14" t="s">
        <v>57</v>
      </c>
      <c r="D9" s="15" t="s">
        <v>0</v>
      </c>
      <c r="E9" s="16" t="s">
        <v>18</v>
      </c>
      <c r="F9" s="8">
        <v>250</v>
      </c>
      <c r="G9" s="50">
        <v>27</v>
      </c>
      <c r="H9" s="64">
        <f t="shared" si="0"/>
        <v>6750</v>
      </c>
      <c r="I9" s="18">
        <v>80</v>
      </c>
    </row>
    <row r="10" spans="1:9" ht="30" customHeight="1" thickBot="1" x14ac:dyDescent="0.3">
      <c r="A10" s="40"/>
      <c r="B10" s="19" t="s">
        <v>67</v>
      </c>
      <c r="C10" s="20" t="s">
        <v>29</v>
      </c>
      <c r="D10" s="16" t="s">
        <v>1</v>
      </c>
      <c r="E10" s="16" t="s">
        <v>18</v>
      </c>
      <c r="F10" s="17">
        <v>25</v>
      </c>
      <c r="G10" s="50">
        <f>I10/3</f>
        <v>40</v>
      </c>
      <c r="H10" s="64">
        <f t="shared" si="0"/>
        <v>1000</v>
      </c>
      <c r="I10" s="16">
        <v>120</v>
      </c>
    </row>
    <row r="11" spans="1:9" ht="30" customHeight="1" thickBot="1" x14ac:dyDescent="0.3">
      <c r="A11" s="46" t="s">
        <v>33</v>
      </c>
      <c r="B11" s="47"/>
      <c r="C11" s="47"/>
      <c r="D11" s="48"/>
      <c r="E11" s="45"/>
      <c r="F11" s="45"/>
      <c r="G11" s="51"/>
      <c r="H11" s="65">
        <f>SUM(H4:H10)</f>
        <v>28750</v>
      </c>
      <c r="I11" s="45"/>
    </row>
    <row r="12" spans="1:9" ht="30" customHeight="1" thickBot="1" x14ac:dyDescent="0.3">
      <c r="A12" s="42">
        <v>2</v>
      </c>
      <c r="B12" s="19" t="s">
        <v>68</v>
      </c>
      <c r="C12" s="20" t="s">
        <v>58</v>
      </c>
      <c r="D12" s="16" t="s">
        <v>12</v>
      </c>
      <c r="E12" s="16" t="s">
        <v>18</v>
      </c>
      <c r="F12" s="17">
        <v>175</v>
      </c>
      <c r="G12" s="52">
        <f>I12/3</f>
        <v>10</v>
      </c>
      <c r="H12" s="66">
        <f>F12*G12</f>
        <v>1750</v>
      </c>
      <c r="I12" s="16">
        <v>30</v>
      </c>
    </row>
    <row r="13" spans="1:9" ht="30" customHeight="1" thickBot="1" x14ac:dyDescent="0.3">
      <c r="A13" s="43"/>
      <c r="B13" s="13" t="s">
        <v>69</v>
      </c>
      <c r="C13" s="14" t="s">
        <v>30</v>
      </c>
      <c r="D13" s="15" t="s">
        <v>12</v>
      </c>
      <c r="E13" s="16" t="s">
        <v>18</v>
      </c>
      <c r="F13" s="17">
        <v>175</v>
      </c>
      <c r="G13" s="52">
        <f>I13/3</f>
        <v>60</v>
      </c>
      <c r="H13" s="66">
        <f t="shared" ref="H13:H20" si="1">F13*G13</f>
        <v>10500</v>
      </c>
      <c r="I13" s="18">
        <v>180</v>
      </c>
    </row>
    <row r="14" spans="1:9" ht="30" customHeight="1" thickBot="1" x14ac:dyDescent="0.3">
      <c r="A14" s="44"/>
      <c r="B14" s="13" t="s">
        <v>70</v>
      </c>
      <c r="C14" s="14" t="s">
        <v>31</v>
      </c>
      <c r="D14" s="15" t="s">
        <v>12</v>
      </c>
      <c r="E14" s="16" t="s">
        <v>18</v>
      </c>
      <c r="F14" s="17">
        <v>250</v>
      </c>
      <c r="G14" s="52">
        <f>I14/3</f>
        <v>5</v>
      </c>
      <c r="H14" s="66">
        <f t="shared" si="1"/>
        <v>1250</v>
      </c>
      <c r="I14" s="18">
        <v>15</v>
      </c>
    </row>
    <row r="15" spans="1:9" ht="30" customHeight="1" thickBot="1" x14ac:dyDescent="0.3">
      <c r="A15" s="42">
        <v>2</v>
      </c>
      <c r="B15" s="13" t="s">
        <v>71</v>
      </c>
      <c r="C15" s="14" t="s">
        <v>45</v>
      </c>
      <c r="D15" s="15" t="s">
        <v>12</v>
      </c>
      <c r="E15" s="16" t="s">
        <v>18</v>
      </c>
      <c r="F15" s="17">
        <v>210</v>
      </c>
      <c r="G15" s="52">
        <f>I15/3</f>
        <v>5</v>
      </c>
      <c r="H15" s="66">
        <f t="shared" si="1"/>
        <v>1050</v>
      </c>
      <c r="I15" s="18">
        <v>15</v>
      </c>
    </row>
    <row r="16" spans="1:9" ht="30" customHeight="1" thickBot="1" x14ac:dyDescent="0.3">
      <c r="A16" s="43"/>
      <c r="B16" s="13" t="s">
        <v>72</v>
      </c>
      <c r="C16" s="14" t="s">
        <v>44</v>
      </c>
      <c r="D16" s="15" t="s">
        <v>17</v>
      </c>
      <c r="E16" s="16" t="s">
        <v>18</v>
      </c>
      <c r="F16" s="17">
        <v>225</v>
      </c>
      <c r="G16" s="52">
        <f>I16/3</f>
        <v>20</v>
      </c>
      <c r="H16" s="66">
        <f t="shared" si="1"/>
        <v>4500</v>
      </c>
      <c r="I16" s="18">
        <v>60</v>
      </c>
    </row>
    <row r="17" spans="1:9" ht="30" customHeight="1" thickBot="1" x14ac:dyDescent="0.3">
      <c r="A17" s="43"/>
      <c r="B17" s="13" t="s">
        <v>73</v>
      </c>
      <c r="C17" s="14" t="s">
        <v>52</v>
      </c>
      <c r="D17" s="15" t="s">
        <v>16</v>
      </c>
      <c r="E17" s="16" t="s">
        <v>18</v>
      </c>
      <c r="F17" s="17">
        <v>280</v>
      </c>
      <c r="G17" s="52">
        <f>I17/3</f>
        <v>10</v>
      </c>
      <c r="H17" s="66">
        <f t="shared" si="1"/>
        <v>2800</v>
      </c>
      <c r="I17" s="18">
        <v>30</v>
      </c>
    </row>
    <row r="18" spans="1:9" ht="30" customHeight="1" thickBot="1" x14ac:dyDescent="0.3">
      <c r="A18" s="43"/>
      <c r="B18" s="13" t="s">
        <v>74</v>
      </c>
      <c r="C18" s="14" t="s">
        <v>53</v>
      </c>
      <c r="D18" s="15" t="s">
        <v>13</v>
      </c>
      <c r="E18" s="16" t="s">
        <v>18</v>
      </c>
      <c r="F18" s="17">
        <v>380</v>
      </c>
      <c r="G18" s="52">
        <f>I18/3</f>
        <v>20</v>
      </c>
      <c r="H18" s="66">
        <f t="shared" si="1"/>
        <v>7600</v>
      </c>
      <c r="I18" s="18">
        <v>60</v>
      </c>
    </row>
    <row r="19" spans="1:9" ht="30" customHeight="1" thickBot="1" x14ac:dyDescent="0.3">
      <c r="A19" s="43"/>
      <c r="B19" s="13" t="s">
        <v>75</v>
      </c>
      <c r="C19" s="14" t="s">
        <v>54</v>
      </c>
      <c r="D19" s="15" t="s">
        <v>13</v>
      </c>
      <c r="E19" s="16" t="s">
        <v>18</v>
      </c>
      <c r="F19" s="17">
        <v>380</v>
      </c>
      <c r="G19" s="52">
        <f>I19/3</f>
        <v>10</v>
      </c>
      <c r="H19" s="66">
        <f t="shared" si="1"/>
        <v>3800</v>
      </c>
      <c r="I19" s="18">
        <v>30</v>
      </c>
    </row>
    <row r="20" spans="1:9" ht="30" customHeight="1" thickBot="1" x14ac:dyDescent="0.3">
      <c r="A20" s="44"/>
      <c r="B20" s="13" t="s">
        <v>76</v>
      </c>
      <c r="C20" s="14" t="s">
        <v>43</v>
      </c>
      <c r="D20" s="15" t="s">
        <v>13</v>
      </c>
      <c r="E20" s="16" t="s">
        <v>18</v>
      </c>
      <c r="F20" s="17">
        <v>380</v>
      </c>
      <c r="G20" s="52">
        <f>I20/3</f>
        <v>5</v>
      </c>
      <c r="H20" s="66">
        <f t="shared" si="1"/>
        <v>1900</v>
      </c>
      <c r="I20" s="18">
        <v>15</v>
      </c>
    </row>
    <row r="21" spans="1:9" ht="30" customHeight="1" thickBot="1" x14ac:dyDescent="0.3">
      <c r="A21" s="46" t="s">
        <v>35</v>
      </c>
      <c r="B21" s="47"/>
      <c r="C21" s="47"/>
      <c r="D21" s="48"/>
      <c r="E21" s="45"/>
      <c r="F21" s="45"/>
      <c r="G21" s="51"/>
      <c r="H21" s="65">
        <f>SUM(H12:H20)</f>
        <v>35150</v>
      </c>
      <c r="I21" s="45"/>
    </row>
    <row r="22" spans="1:9" ht="30" customHeight="1" thickBot="1" x14ac:dyDescent="0.3">
      <c r="A22" s="40">
        <v>3</v>
      </c>
      <c r="B22" s="9" t="s">
        <v>77</v>
      </c>
      <c r="C22" s="10" t="s">
        <v>34</v>
      </c>
      <c r="D22" s="11" t="s">
        <v>3</v>
      </c>
      <c r="E22" s="30" t="s">
        <v>18</v>
      </c>
      <c r="F22" s="8">
        <v>135</v>
      </c>
      <c r="G22" s="50">
        <f>I22/3</f>
        <v>10</v>
      </c>
      <c r="H22" s="64">
        <f>F22*G22</f>
        <v>1350</v>
      </c>
      <c r="I22" s="12">
        <v>30</v>
      </c>
    </row>
    <row r="23" spans="1:9" ht="30" customHeight="1" thickBot="1" x14ac:dyDescent="0.3">
      <c r="A23" s="40"/>
      <c r="B23" s="9" t="s">
        <v>78</v>
      </c>
      <c r="C23" s="10" t="s">
        <v>4</v>
      </c>
      <c r="D23" s="11" t="s">
        <v>3</v>
      </c>
      <c r="E23" s="30" t="s">
        <v>18</v>
      </c>
      <c r="F23" s="8">
        <v>135</v>
      </c>
      <c r="G23" s="50">
        <f>I23/3</f>
        <v>40</v>
      </c>
      <c r="H23" s="64">
        <f t="shared" ref="H23:H24" si="2">F23*G23</f>
        <v>5400</v>
      </c>
      <c r="I23" s="12">
        <v>120</v>
      </c>
    </row>
    <row r="24" spans="1:9" ht="30" customHeight="1" thickBot="1" x14ac:dyDescent="0.3">
      <c r="A24" s="40"/>
      <c r="B24" s="9" t="s">
        <v>79</v>
      </c>
      <c r="C24" s="10" t="s">
        <v>5</v>
      </c>
      <c r="D24" s="11" t="s">
        <v>6</v>
      </c>
      <c r="E24" s="30" t="s">
        <v>18</v>
      </c>
      <c r="F24" s="8">
        <v>15</v>
      </c>
      <c r="G24" s="50">
        <f>I24/3</f>
        <v>100</v>
      </c>
      <c r="H24" s="64">
        <f t="shared" si="2"/>
        <v>1500</v>
      </c>
      <c r="I24" s="12">
        <v>300</v>
      </c>
    </row>
    <row r="25" spans="1:9" ht="30" customHeight="1" thickBot="1" x14ac:dyDescent="0.3">
      <c r="A25" s="46" t="s">
        <v>36</v>
      </c>
      <c r="B25" s="47"/>
      <c r="C25" s="47"/>
      <c r="D25" s="48"/>
      <c r="E25" s="45"/>
      <c r="F25" s="45"/>
      <c r="G25" s="51"/>
      <c r="H25" s="65">
        <f>SUM(H22:H24)</f>
        <v>8250</v>
      </c>
      <c r="I25" s="45"/>
    </row>
    <row r="26" spans="1:9" ht="30" customHeight="1" thickBot="1" x14ac:dyDescent="0.3">
      <c r="A26" s="40">
        <v>4</v>
      </c>
      <c r="B26" s="19" t="s">
        <v>80</v>
      </c>
      <c r="C26" s="20" t="s">
        <v>39</v>
      </c>
      <c r="D26" s="16" t="s">
        <v>3</v>
      </c>
      <c r="E26" s="16" t="s">
        <v>18</v>
      </c>
      <c r="F26" s="17">
        <v>220</v>
      </c>
      <c r="G26" s="52">
        <f>I26/3</f>
        <v>2</v>
      </c>
      <c r="H26" s="66">
        <f>F26*G26</f>
        <v>440</v>
      </c>
      <c r="I26" s="16">
        <v>6</v>
      </c>
    </row>
    <row r="27" spans="1:9" ht="30" customHeight="1" thickBot="1" x14ac:dyDescent="0.3">
      <c r="A27" s="40"/>
      <c r="B27" s="19" t="s">
        <v>81</v>
      </c>
      <c r="C27" s="20" t="s">
        <v>40</v>
      </c>
      <c r="D27" s="16" t="s">
        <v>3</v>
      </c>
      <c r="E27" s="16" t="s">
        <v>18</v>
      </c>
      <c r="F27" s="17">
        <v>220</v>
      </c>
      <c r="G27" s="52">
        <f>I27/3</f>
        <v>2</v>
      </c>
      <c r="H27" s="66">
        <f t="shared" ref="H27:H29" si="3">F27*G27</f>
        <v>440</v>
      </c>
      <c r="I27" s="16">
        <v>6</v>
      </c>
    </row>
    <row r="28" spans="1:9" ht="30" customHeight="1" thickBot="1" x14ac:dyDescent="0.3">
      <c r="A28" s="40"/>
      <c r="B28" s="6" t="s">
        <v>82</v>
      </c>
      <c r="C28" s="7" t="s">
        <v>41</v>
      </c>
      <c r="D28" s="30" t="s">
        <v>9</v>
      </c>
      <c r="E28" s="30" t="s">
        <v>18</v>
      </c>
      <c r="F28" s="8">
        <v>30</v>
      </c>
      <c r="G28" s="52">
        <v>13</v>
      </c>
      <c r="H28" s="66">
        <f t="shared" si="3"/>
        <v>390</v>
      </c>
      <c r="I28" s="30">
        <v>40</v>
      </c>
    </row>
    <row r="29" spans="1:9" ht="30" customHeight="1" thickBot="1" x14ac:dyDescent="0.3">
      <c r="A29" s="40"/>
      <c r="B29" s="9" t="s">
        <v>83</v>
      </c>
      <c r="C29" s="10" t="s">
        <v>42</v>
      </c>
      <c r="D29" s="11" t="s">
        <v>2</v>
      </c>
      <c r="E29" s="30" t="s">
        <v>18</v>
      </c>
      <c r="F29" s="8">
        <v>30</v>
      </c>
      <c r="G29" s="52">
        <f>I29/3</f>
        <v>20</v>
      </c>
      <c r="H29" s="66">
        <f t="shared" si="3"/>
        <v>600</v>
      </c>
      <c r="I29" s="12">
        <v>60</v>
      </c>
    </row>
    <row r="30" spans="1:9" ht="30" customHeight="1" thickBot="1" x14ac:dyDescent="0.3">
      <c r="A30" s="46" t="s">
        <v>37</v>
      </c>
      <c r="B30" s="47"/>
      <c r="C30" s="47"/>
      <c r="D30" s="48"/>
      <c r="E30" s="45"/>
      <c r="F30" s="45"/>
      <c r="G30" s="51"/>
      <c r="H30" s="65">
        <f>SUM(H26:H29)</f>
        <v>1870</v>
      </c>
      <c r="I30" s="45"/>
    </row>
    <row r="31" spans="1:9" ht="30" customHeight="1" thickBot="1" x14ac:dyDescent="0.3">
      <c r="A31" s="40">
        <v>5</v>
      </c>
      <c r="B31" s="13" t="s">
        <v>84</v>
      </c>
      <c r="C31" s="14" t="s">
        <v>14</v>
      </c>
      <c r="D31" s="15" t="s">
        <v>3</v>
      </c>
      <c r="E31" s="16" t="s">
        <v>18</v>
      </c>
      <c r="F31" s="17">
        <v>11</v>
      </c>
      <c r="G31" s="52">
        <f>I31/3</f>
        <v>1000</v>
      </c>
      <c r="H31" s="66">
        <f>F31*G31</f>
        <v>11000</v>
      </c>
      <c r="I31" s="18">
        <v>3000</v>
      </c>
    </row>
    <row r="32" spans="1:9" ht="30" customHeight="1" thickBot="1" x14ac:dyDescent="0.3">
      <c r="A32" s="40"/>
      <c r="B32" s="13" t="s">
        <v>85</v>
      </c>
      <c r="C32" s="14" t="s">
        <v>15</v>
      </c>
      <c r="D32" s="15" t="s">
        <v>3</v>
      </c>
      <c r="E32" s="16" t="s">
        <v>18</v>
      </c>
      <c r="F32" s="17">
        <v>5</v>
      </c>
      <c r="G32" s="52">
        <f>I32/3</f>
        <v>1000</v>
      </c>
      <c r="H32" s="66">
        <f t="shared" ref="H32:H34" si="4">F32*G32</f>
        <v>5000</v>
      </c>
      <c r="I32" s="18">
        <v>3000</v>
      </c>
    </row>
    <row r="33" spans="1:13" ht="30" customHeight="1" thickBot="1" x14ac:dyDescent="0.3">
      <c r="A33" s="40"/>
      <c r="B33" s="13" t="s">
        <v>86</v>
      </c>
      <c r="C33" s="14" t="s">
        <v>55</v>
      </c>
      <c r="D33" s="15" t="s">
        <v>56</v>
      </c>
      <c r="E33" s="16" t="s">
        <v>18</v>
      </c>
      <c r="F33" s="17">
        <v>20</v>
      </c>
      <c r="G33" s="52">
        <v>3</v>
      </c>
      <c r="H33" s="66">
        <f t="shared" si="4"/>
        <v>60</v>
      </c>
      <c r="I33" s="18">
        <v>8</v>
      </c>
    </row>
    <row r="34" spans="1:13" ht="30" customHeight="1" thickBot="1" x14ac:dyDescent="0.3">
      <c r="A34" s="40"/>
      <c r="B34" s="19" t="s">
        <v>87</v>
      </c>
      <c r="C34" s="20" t="s">
        <v>10</v>
      </c>
      <c r="D34" s="16" t="s">
        <v>11</v>
      </c>
      <c r="E34" s="16" t="s">
        <v>18</v>
      </c>
      <c r="F34" s="17">
        <v>20</v>
      </c>
      <c r="G34" s="52">
        <v>3</v>
      </c>
      <c r="H34" s="66">
        <f t="shared" si="4"/>
        <v>60</v>
      </c>
      <c r="I34" s="16">
        <v>8</v>
      </c>
    </row>
    <row r="35" spans="1:13" ht="30" customHeight="1" thickBot="1" x14ac:dyDescent="0.3">
      <c r="A35" s="46" t="s">
        <v>38</v>
      </c>
      <c r="B35" s="47"/>
      <c r="C35" s="47"/>
      <c r="D35" s="48"/>
      <c r="E35" s="45"/>
      <c r="F35" s="45"/>
      <c r="G35" s="51"/>
      <c r="H35" s="65">
        <f>SUM(H31:H34)</f>
        <v>16120</v>
      </c>
      <c r="I35" s="45"/>
    </row>
    <row r="36" spans="1:13" ht="30" customHeight="1" thickBot="1" x14ac:dyDescent="0.3">
      <c r="A36" s="41">
        <v>6</v>
      </c>
      <c r="B36" s="26" t="s">
        <v>97</v>
      </c>
      <c r="C36" s="27" t="s">
        <v>88</v>
      </c>
      <c r="D36" s="27" t="s">
        <v>59</v>
      </c>
      <c r="E36" s="16" t="s">
        <v>18</v>
      </c>
      <c r="F36" s="17">
        <v>340</v>
      </c>
      <c r="G36" s="52">
        <f>I36/3</f>
        <v>40</v>
      </c>
      <c r="H36" s="66">
        <f>F36*G36</f>
        <v>13600</v>
      </c>
      <c r="I36" s="27">
        <v>120</v>
      </c>
    </row>
    <row r="37" spans="1:13" ht="30" customHeight="1" thickBot="1" x14ac:dyDescent="0.3">
      <c r="A37" s="41"/>
      <c r="B37" s="26" t="s">
        <v>96</v>
      </c>
      <c r="C37" s="27" t="s">
        <v>89</v>
      </c>
      <c r="D37" s="27" t="s">
        <v>59</v>
      </c>
      <c r="E37" s="16" t="s">
        <v>18</v>
      </c>
      <c r="F37" s="17">
        <v>150</v>
      </c>
      <c r="G37" s="52">
        <f>I37/3</f>
        <v>20</v>
      </c>
      <c r="H37" s="66">
        <f>F37*G37</f>
        <v>3000</v>
      </c>
      <c r="I37" s="27">
        <v>60</v>
      </c>
    </row>
    <row r="38" spans="1:13" ht="30" customHeight="1" thickBot="1" x14ac:dyDescent="0.3">
      <c r="A38" s="46" t="s">
        <v>60</v>
      </c>
      <c r="B38" s="47"/>
      <c r="C38" s="47"/>
      <c r="D38" s="48"/>
      <c r="E38" s="45"/>
      <c r="F38" s="45"/>
      <c r="G38" s="51"/>
      <c r="H38" s="65">
        <f>SUM(H36:H37)</f>
        <v>16600</v>
      </c>
      <c r="I38" s="45"/>
    </row>
    <row r="39" spans="1:13" ht="30" customHeight="1" thickBot="1" x14ac:dyDescent="0.3">
      <c r="A39" s="41">
        <v>7</v>
      </c>
      <c r="B39" s="27" t="s">
        <v>90</v>
      </c>
      <c r="C39" s="27" t="s">
        <v>91</v>
      </c>
      <c r="D39" s="27" t="s">
        <v>92</v>
      </c>
      <c r="E39" s="28" t="s">
        <v>18</v>
      </c>
      <c r="F39" s="31">
        <v>43</v>
      </c>
      <c r="G39" s="53">
        <v>13</v>
      </c>
      <c r="H39" s="67">
        <f>F39*G39</f>
        <v>559</v>
      </c>
      <c r="I39" s="27">
        <v>40</v>
      </c>
    </row>
    <row r="40" spans="1:13" ht="30" customHeight="1" thickBot="1" x14ac:dyDescent="0.3">
      <c r="A40" s="41"/>
      <c r="B40" s="27" t="s">
        <v>93</v>
      </c>
      <c r="C40" s="27" t="s">
        <v>94</v>
      </c>
      <c r="D40" s="27" t="s">
        <v>56</v>
      </c>
      <c r="E40" s="27" t="s">
        <v>18</v>
      </c>
      <c r="F40" s="29">
        <v>130</v>
      </c>
      <c r="G40" s="53">
        <v>1</v>
      </c>
      <c r="H40" s="67">
        <f>F40*G40</f>
        <v>130</v>
      </c>
      <c r="I40" s="27">
        <v>1</v>
      </c>
    </row>
    <row r="41" spans="1:13" ht="30" customHeight="1" thickBot="1" x14ac:dyDescent="0.3">
      <c r="A41" s="46" t="s">
        <v>95</v>
      </c>
      <c r="B41" s="47"/>
      <c r="C41" s="47"/>
      <c r="D41" s="48"/>
      <c r="E41" s="45"/>
      <c r="F41" s="45"/>
      <c r="G41" s="51"/>
      <c r="H41" s="68">
        <f>SUM(H39:H40)</f>
        <v>689</v>
      </c>
      <c r="I41" s="45"/>
    </row>
    <row r="42" spans="1:13" ht="30" customHeight="1" thickBot="1" x14ac:dyDescent="0.3">
      <c r="A42" s="41">
        <v>8</v>
      </c>
      <c r="B42" s="27" t="s">
        <v>100</v>
      </c>
      <c r="C42" s="32" t="s">
        <v>101</v>
      </c>
      <c r="D42" s="27" t="s">
        <v>56</v>
      </c>
      <c r="E42" s="26" t="s">
        <v>18</v>
      </c>
      <c r="F42" s="29">
        <v>85</v>
      </c>
      <c r="G42" s="54">
        <f>I42/3</f>
        <v>100</v>
      </c>
      <c r="H42" s="69">
        <f>G42*F42</f>
        <v>8500</v>
      </c>
      <c r="I42" s="27">
        <v>300</v>
      </c>
    </row>
    <row r="43" spans="1:13" ht="30" customHeight="1" thickBot="1" x14ac:dyDescent="0.3">
      <c r="A43" s="41"/>
      <c r="B43" s="27" t="s">
        <v>98</v>
      </c>
      <c r="C43" s="26" t="s">
        <v>99</v>
      </c>
      <c r="D43" s="27" t="s">
        <v>3</v>
      </c>
      <c r="E43" s="26" t="s">
        <v>18</v>
      </c>
      <c r="F43" s="31">
        <v>30</v>
      </c>
      <c r="G43" s="54">
        <f>I43/3</f>
        <v>100</v>
      </c>
      <c r="H43" s="69">
        <f t="shared" ref="H43:H45" si="5">G43*F43</f>
        <v>3000</v>
      </c>
      <c r="I43" s="33">
        <v>300</v>
      </c>
    </row>
    <row r="44" spans="1:13" ht="30" customHeight="1" thickBot="1" x14ac:dyDescent="0.3">
      <c r="A44" s="41"/>
      <c r="B44" s="27" t="s">
        <v>104</v>
      </c>
      <c r="C44" s="27" t="s">
        <v>105</v>
      </c>
      <c r="D44" s="27" t="s">
        <v>3</v>
      </c>
      <c r="E44" s="26" t="s">
        <v>18</v>
      </c>
      <c r="F44" s="29">
        <v>10</v>
      </c>
      <c r="G44" s="54">
        <v>333</v>
      </c>
      <c r="H44" s="69">
        <f t="shared" si="5"/>
        <v>3330</v>
      </c>
      <c r="I44" s="27">
        <v>1000</v>
      </c>
    </row>
    <row r="45" spans="1:13" ht="30" customHeight="1" thickBot="1" x14ac:dyDescent="0.3">
      <c r="A45" s="41"/>
      <c r="B45" s="27" t="s">
        <v>103</v>
      </c>
      <c r="C45" s="26" t="s">
        <v>102</v>
      </c>
      <c r="D45" s="27" t="s">
        <v>3</v>
      </c>
      <c r="E45" s="26" t="s">
        <v>18</v>
      </c>
      <c r="F45" s="31">
        <v>30</v>
      </c>
      <c r="G45" s="54">
        <v>333</v>
      </c>
      <c r="H45" s="69">
        <f t="shared" si="5"/>
        <v>9990</v>
      </c>
      <c r="I45" s="33">
        <v>1000</v>
      </c>
    </row>
    <row r="46" spans="1:13" ht="30" customHeight="1" thickBot="1" x14ac:dyDescent="0.3">
      <c r="A46" s="46" t="s">
        <v>106</v>
      </c>
      <c r="B46" s="47"/>
      <c r="C46" s="47"/>
      <c r="D46" s="48"/>
      <c r="E46" s="45"/>
      <c r="F46" s="45"/>
      <c r="G46" s="51"/>
      <c r="H46" s="68">
        <f>SUM(H42:H45)</f>
        <v>24820</v>
      </c>
      <c r="I46" s="45"/>
    </row>
    <row r="47" spans="1:13" ht="30" customHeight="1" thickBot="1" x14ac:dyDescent="0.3">
      <c r="A47" s="59" t="s">
        <v>109</v>
      </c>
      <c r="B47" s="60"/>
      <c r="C47" s="60"/>
      <c r="D47" s="61"/>
      <c r="E47" s="58"/>
      <c r="F47" s="58"/>
      <c r="G47" s="58"/>
      <c r="H47" s="70">
        <v>132249</v>
      </c>
      <c r="I47" s="58"/>
      <c r="M47" s="62"/>
    </row>
    <row r="48" spans="1:13" ht="44.25" customHeight="1" x14ac:dyDescent="0.25">
      <c r="A48" s="35" t="s">
        <v>48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25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30.75" customHeight="1" x14ac:dyDescent="0.25">
      <c r="A50" s="38" t="s">
        <v>32</v>
      </c>
      <c r="B50" s="38"/>
      <c r="C50" s="38"/>
      <c r="D50" s="38"/>
      <c r="E50" s="38"/>
      <c r="F50" s="38"/>
      <c r="G50" s="38"/>
      <c r="H50" s="38"/>
      <c r="I50" s="38"/>
    </row>
    <row r="51" spans="1:9" ht="21.75" customHeight="1" x14ac:dyDescent="0.25">
      <c r="A51" s="21"/>
      <c r="B51" s="21"/>
      <c r="C51" s="21"/>
      <c r="D51" s="21"/>
      <c r="E51" s="21"/>
      <c r="F51" s="21"/>
      <c r="G51" s="55"/>
      <c r="H51" s="71"/>
      <c r="I51" s="21"/>
    </row>
    <row r="52" spans="1:9" ht="15" customHeight="1" x14ac:dyDescent="0.25">
      <c r="A52" s="34" t="s">
        <v>49</v>
      </c>
      <c r="B52" s="34"/>
      <c r="C52" s="34"/>
      <c r="D52" s="34"/>
      <c r="E52" s="34"/>
      <c r="F52" s="34"/>
      <c r="G52" s="34"/>
      <c r="H52" s="34"/>
      <c r="I52" s="34"/>
    </row>
    <row r="53" spans="1:9" ht="27" customHeight="1" x14ac:dyDescent="0.25">
      <c r="A53" s="34"/>
      <c r="B53" s="34"/>
      <c r="C53" s="34"/>
      <c r="D53" s="34"/>
      <c r="E53" s="34"/>
      <c r="F53" s="34"/>
      <c r="G53" s="34"/>
      <c r="H53" s="34"/>
      <c r="I53" s="34"/>
    </row>
    <row r="54" spans="1:9" ht="15.75" x14ac:dyDescent="0.25">
      <c r="A54" s="22"/>
      <c r="B54" s="23"/>
      <c r="C54" s="22"/>
      <c r="D54" s="22"/>
      <c r="E54" s="24"/>
      <c r="F54" s="22"/>
      <c r="G54" s="56"/>
      <c r="H54" s="72"/>
      <c r="I54" s="22"/>
    </row>
    <row r="55" spans="1:9" ht="15.75" x14ac:dyDescent="0.25">
      <c r="A55" s="22"/>
      <c r="B55" s="23"/>
      <c r="C55" s="22"/>
      <c r="D55" s="22"/>
      <c r="E55" s="24"/>
      <c r="F55" s="22"/>
      <c r="G55" s="56"/>
      <c r="H55" s="72"/>
      <c r="I55" s="22"/>
    </row>
    <row r="56" spans="1:9" ht="15" customHeight="1" x14ac:dyDescent="0.25">
      <c r="A56" s="34" t="s">
        <v>46</v>
      </c>
      <c r="B56" s="34"/>
      <c r="C56" s="34"/>
      <c r="D56" s="34"/>
      <c r="E56" s="34"/>
      <c r="F56" s="34"/>
      <c r="G56" s="34"/>
      <c r="H56" s="34"/>
      <c r="I56" s="34"/>
    </row>
    <row r="57" spans="1:9" ht="24" customHeight="1" x14ac:dyDescent="0.25">
      <c r="A57" s="34"/>
      <c r="B57" s="34"/>
      <c r="C57" s="34"/>
      <c r="D57" s="34"/>
      <c r="E57" s="34"/>
      <c r="F57" s="34"/>
      <c r="G57" s="34"/>
      <c r="H57" s="34"/>
      <c r="I57" s="34"/>
    </row>
    <row r="58" spans="1:9" ht="15.75" x14ac:dyDescent="0.25">
      <c r="A58" s="22"/>
      <c r="B58" s="23"/>
      <c r="C58" s="22"/>
      <c r="D58" s="22"/>
      <c r="E58" s="24"/>
      <c r="F58" s="22"/>
      <c r="G58" s="56"/>
      <c r="H58" s="72"/>
      <c r="I58" s="22"/>
    </row>
    <row r="59" spans="1:9" ht="15.75" x14ac:dyDescent="0.25">
      <c r="A59" s="22"/>
      <c r="B59" s="23"/>
      <c r="C59" s="22"/>
      <c r="D59" s="22"/>
      <c r="E59" s="24"/>
      <c r="F59" s="22"/>
      <c r="G59" s="56"/>
      <c r="H59" s="72"/>
      <c r="I59" s="22"/>
    </row>
    <row r="60" spans="1:9" ht="15" customHeight="1" x14ac:dyDescent="0.25">
      <c r="A60" s="34" t="s">
        <v>47</v>
      </c>
      <c r="B60" s="34"/>
      <c r="C60" s="34"/>
      <c r="D60" s="34"/>
      <c r="E60" s="34"/>
      <c r="F60" s="34"/>
      <c r="G60" s="34"/>
      <c r="H60" s="34"/>
      <c r="I60" s="34"/>
    </row>
    <row r="61" spans="1:9" ht="41.25" customHeight="1" x14ac:dyDescent="0.25">
      <c r="A61" s="34"/>
      <c r="B61" s="34"/>
      <c r="C61" s="34"/>
      <c r="D61" s="34"/>
      <c r="E61" s="34"/>
      <c r="F61" s="34"/>
      <c r="G61" s="34"/>
      <c r="H61" s="34"/>
      <c r="I61" s="34"/>
    </row>
  </sheetData>
  <mergeCells count="25">
    <mergeCell ref="A25:D25"/>
    <mergeCell ref="A30:D30"/>
    <mergeCell ref="A35:D35"/>
    <mergeCell ref="A38:D38"/>
    <mergeCell ref="A12:A14"/>
    <mergeCell ref="A15:A20"/>
    <mergeCell ref="A11:D11"/>
    <mergeCell ref="A21:D21"/>
    <mergeCell ref="A52:I53"/>
    <mergeCell ref="A36:A37"/>
    <mergeCell ref="A42:A45"/>
    <mergeCell ref="A41:D41"/>
    <mergeCell ref="A46:D46"/>
    <mergeCell ref="A47:D47"/>
    <mergeCell ref="A56:I57"/>
    <mergeCell ref="A60:I61"/>
    <mergeCell ref="A48:I49"/>
    <mergeCell ref="A1:I1"/>
    <mergeCell ref="A50:I50"/>
    <mergeCell ref="A2:I2"/>
    <mergeCell ref="A4:A10"/>
    <mergeCell ref="A22:A24"/>
    <mergeCell ref="A26:A29"/>
    <mergeCell ref="A31:A34"/>
    <mergeCell ref="A39:A40"/>
  </mergeCells>
  <pageMargins left="0.25" right="0.25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Verna- Ing. Clinica - ASL Pescara</dc:creator>
  <cp:lastModifiedBy>Federica Ciampoli</cp:lastModifiedBy>
  <cp:lastPrinted>2025-07-21T09:30:12Z</cp:lastPrinted>
  <dcterms:created xsi:type="dcterms:W3CDTF">2025-01-16T08:50:42Z</dcterms:created>
  <dcterms:modified xsi:type="dcterms:W3CDTF">2025-07-21T09:31:26Z</dcterms:modified>
</cp:coreProperties>
</file>